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o\Downloads\"/>
    </mc:Choice>
  </mc:AlternateContent>
  <xr:revisionPtr revIDLastSave="0" documentId="10_ncr:100000_{E1BC742F-C47E-4FD4-AD97-43F4E6F7CC6B}" xr6:coauthVersionLast="31" xr6:coauthVersionMax="36" xr10:uidLastSave="{00000000-0000-0000-0000-000000000000}"/>
  <bookViews>
    <workbookView xWindow="0" yWindow="0" windowWidth="15120" windowHeight="7155" xr2:uid="{74CCCFC1-D929-4F41-AD4C-CF77DBFF2CE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E11" i="1" s="1"/>
  <c r="D4" i="1"/>
  <c r="H5" i="1"/>
  <c r="F5" i="1" s="1"/>
  <c r="J5" i="1" s="1"/>
  <c r="H6" i="1"/>
  <c r="F6" i="1" s="1"/>
  <c r="J6" i="1" s="1"/>
  <c r="H7" i="1"/>
  <c r="F7" i="1" s="1"/>
  <c r="J7" i="1" s="1"/>
  <c r="H8" i="1"/>
  <c r="F8" i="1" s="1"/>
  <c r="J8" i="1" s="1"/>
  <c r="H9" i="1"/>
  <c r="F9" i="1" s="1"/>
  <c r="J9" i="1" s="1"/>
  <c r="H10" i="1"/>
  <c r="F10" i="1" s="1"/>
  <c r="J10" i="1" s="1"/>
  <c r="H11" i="1"/>
  <c r="F11" i="1" s="1"/>
  <c r="J11" i="1" s="1"/>
  <c r="H4" i="1"/>
  <c r="F4" i="1" s="1"/>
  <c r="J4" i="1" s="1"/>
  <c r="C14" i="1"/>
  <c r="E4" i="1" l="1"/>
  <c r="E8" i="1"/>
  <c r="E10" i="1"/>
  <c r="E6" i="1"/>
  <c r="E7" i="1"/>
  <c r="E9" i="1"/>
  <c r="E5" i="1"/>
  <c r="G9" i="1"/>
  <c r="G5" i="1"/>
  <c r="G4" i="1"/>
  <c r="G8" i="1"/>
  <c r="G11" i="1"/>
  <c r="I11" i="1" s="1"/>
  <c r="G7" i="1"/>
  <c r="G10" i="1"/>
  <c r="G6" i="1"/>
  <c r="I10" i="1" l="1"/>
  <c r="I4" i="1"/>
  <c r="I6" i="1"/>
  <c r="I8" i="1"/>
  <c r="I7" i="1"/>
  <c r="I5" i="1"/>
  <c r="I9" i="1"/>
</calcChain>
</file>

<file path=xl/sharedStrings.xml><?xml version="1.0" encoding="utf-8"?>
<sst xmlns="http://schemas.openxmlformats.org/spreadsheetml/2006/main" count="32" uniqueCount="30">
  <si>
    <t>percentuale sul gettito irpef</t>
  </si>
  <si>
    <t>sopra 200k</t>
  </si>
  <si>
    <t>35-&gt;55k</t>
  </si>
  <si>
    <t>da 20.000 a 35.000</t>
  </si>
  <si>
    <t>da 15.000 a 20.000</t>
  </si>
  <si>
    <t>da 7.500 a 15.000</t>
  </si>
  <si>
    <t>fino a 7.500</t>
  </si>
  <si>
    <t>55-&gt;100k</t>
  </si>
  <si>
    <t>100-&gt;200k</t>
  </si>
  <si>
    <t>scaglione di reddito</t>
  </si>
  <si>
    <t>gettito pagato dallo scaglione</t>
  </si>
  <si>
    <t>popolazione per scaglione</t>
  </si>
  <si>
    <t>% cumulata</t>
  </si>
  <si>
    <t>somma cumulata</t>
  </si>
  <si>
    <t>irpef pagata procapite</t>
  </si>
  <si>
    <t>popolazione</t>
  </si>
  <si>
    <t>% sul gettito tot</t>
  </si>
  <si>
    <t>gettito fiscale</t>
  </si>
  <si>
    <t>gettito procapite</t>
  </si>
  <si>
    <t>tot contribuenti:</t>
  </si>
  <si>
    <t>Il 12% dei contribuenti (ovvero chi guadagna sopra i 35k) paga oltre il 53% del totale delle tasse irpef versate in Italia.</t>
  </si>
  <si>
    <t>Il 60% dei contribuenti, fino a 20k di guadagno, paga solo il 13% delle tasse irpef versate.</t>
  </si>
  <si>
    <t>Il 40% dei contribuenti, quindi 16 milioni di persone (ovvero il 25% della popolazione, 16 milioni su 60) pagano l'87% delle tasse.</t>
  </si>
  <si>
    <t>20 milioni di italiani non lavorano e non pagano contributi (ovviamente la cifra include i minori, disabili etc.).</t>
  </si>
  <si>
    <t>Di 60 milioni di persone, 40 lavorano, di cui però 24 milioni non contribuiscono a sufficienza per coprire i soldi che lo Stato spende per loro.</t>
  </si>
  <si>
    <r>
      <t xml:space="preserve">Tutti le persone negli scaglioni fino a 20k (quindi 24 milioni di contribuenti) non pagano sufficiente irpef per coprire nemmeno la </t>
    </r>
    <r>
      <rPr>
        <u/>
        <sz val="11"/>
        <color theme="1"/>
        <rFont val="Calibri"/>
        <family val="2"/>
        <scheme val="minor"/>
      </rPr>
      <t>loro</t>
    </r>
    <r>
      <rPr>
        <sz val="11"/>
        <color theme="1"/>
        <rFont val="Calibri"/>
        <family val="2"/>
        <scheme val="minor"/>
      </rPr>
      <t xml:space="preserve"> spesa sanitaria, ma solo il 74%, considerando gli 80 euro di bonus Renzi.</t>
    </r>
  </si>
  <si>
    <t>In definitiva 44 milioni su 60 milioni di italiani sono economicamente dipendenti dai 16 milioni che pagano l'87% di tasse.</t>
  </si>
  <si>
    <t>Dei 40 milioni che lavorano, 10 milioni pagano soltanto 389 euro di irpef all'anno, ma godono del bonus Renzi che porta a quasi zero il gettito dal primo scaglione.</t>
  </si>
  <si>
    <t>fonte: Elaborazione Itinerari Previdenziali, 2017. Elaborazione dati: albertodeluigi.com</t>
  </si>
  <si>
    <t>TOT IRPEF 2017: 146,8 miliarid di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</si>
</sst>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0" fillId="0" borderId="0" xfId="0" applyNumberFormat="1"/>
    <xf numFmtId="3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NumberFormat="1" applyFill="1"/>
    <xf numFmtId="0" fontId="0" fillId="0" borderId="0" xfId="0" applyFill="1" applyAlignment="1">
      <alignment horizontal="left" vertical="top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0" xfId="0" applyFill="1"/>
    <xf numFmtId="3" fontId="0" fillId="2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3" fontId="0" fillId="3" borderId="1" xfId="0" applyNumberFormat="1" applyFill="1" applyBorder="1"/>
    <xf numFmtId="10" fontId="0" fillId="3" borderId="1" xfId="0" applyNumberForma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3" fontId="0" fillId="2" borderId="6" xfId="0" applyNumberFormat="1" applyFill="1" applyBorder="1" applyAlignment="1">
      <alignment horizontal="left" vertical="top"/>
    </xf>
    <xf numFmtId="3" fontId="0" fillId="2" borderId="7" xfId="0" applyNumberFormat="1" applyFill="1" applyBorder="1" applyAlignment="1">
      <alignment horizontal="left" vertical="top"/>
    </xf>
    <xf numFmtId="9" fontId="0" fillId="2" borderId="7" xfId="0" applyNumberFormat="1" applyFill="1" applyBorder="1" applyAlignment="1">
      <alignment horizontal="left" vertical="top"/>
    </xf>
    <xf numFmtId="3" fontId="0" fillId="2" borderId="8" xfId="0" applyNumberFormat="1" applyFill="1" applyBorder="1" applyAlignment="1">
      <alignment horizontal="left" vertical="top"/>
    </xf>
    <xf numFmtId="3" fontId="0" fillId="2" borderId="9" xfId="0" applyNumberFormat="1" applyFill="1" applyBorder="1" applyAlignment="1">
      <alignment horizontal="left" vertical="top"/>
    </xf>
    <xf numFmtId="9" fontId="0" fillId="2" borderId="10" xfId="0" applyNumberFormat="1" applyFill="1" applyBorder="1" applyAlignment="1">
      <alignment horizontal="left" vertical="top"/>
    </xf>
    <xf numFmtId="3" fontId="0" fillId="3" borderId="6" xfId="0" applyNumberFormat="1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10" fontId="0" fillId="3" borderId="7" xfId="0" applyNumberFormat="1" applyFill="1" applyBorder="1" applyAlignment="1">
      <alignment horizontal="left"/>
    </xf>
    <xf numFmtId="3" fontId="0" fillId="3" borderId="8" xfId="0" applyNumberFormat="1" applyFill="1" applyBorder="1" applyAlignment="1">
      <alignment horizontal="left" vertical="top"/>
    </xf>
    <xf numFmtId="3" fontId="0" fillId="3" borderId="9" xfId="0" applyNumberFormat="1" applyFill="1" applyBorder="1"/>
    <xf numFmtId="10" fontId="0" fillId="3" borderId="9" xfId="0" applyNumberFormat="1" applyFill="1" applyBorder="1" applyAlignment="1">
      <alignment horizontal="left" vertical="top"/>
    </xf>
    <xf numFmtId="10" fontId="0" fillId="3" borderId="10" xfId="0" applyNumberFormat="1" applyFill="1" applyBorder="1" applyAlignment="1">
      <alignment horizontal="left"/>
    </xf>
    <xf numFmtId="0" fontId="1" fillId="4" borderId="11" xfId="0" applyFont="1" applyFill="1" applyBorder="1" applyAlignment="1">
      <alignment horizontal="center"/>
    </xf>
    <xf numFmtId="0" fontId="0" fillId="4" borderId="12" xfId="0" applyFill="1" applyBorder="1" applyAlignment="1">
      <alignment horizontal="left" vertical="top"/>
    </xf>
    <xf numFmtId="3" fontId="0" fillId="4" borderId="12" xfId="0" applyNumberFormat="1" applyFill="1" applyBorder="1" applyAlignment="1">
      <alignment horizontal="left" vertical="top"/>
    </xf>
    <xf numFmtId="3" fontId="0" fillId="4" borderId="13" xfId="0" applyNumberFormat="1" applyFill="1" applyBorder="1" applyAlignment="1">
      <alignment horizontal="left" vertical="top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44823</xdr:colOff>
      <xdr:row>12</xdr:row>
      <xdr:rowOff>13697</xdr:rowOff>
    </xdr:from>
    <xdr:to>
      <xdr:col>10</xdr:col>
      <xdr:colOff>122257</xdr:colOff>
      <xdr:row>15</xdr:row>
      <xdr:rowOff>85137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5F5A7A-87F6-480D-982F-7D8732349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7764" y="2299697"/>
          <a:ext cx="3338345" cy="64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08AA-0AB4-41CA-BDD2-E92FDE12F132}">
  <dimension ref="A1:J25"/>
  <sheetViews>
    <sheetView tabSelected="1" topLeftCell="B1" zoomScale="85" zoomScaleNormal="85" workbookViewId="0">
      <selection activeCell="B1" sqref="B1"/>
    </sheetView>
  </sheetViews>
  <sheetFormatPr defaultRowHeight="15" x14ac:dyDescent="0.25"/>
  <cols>
    <col min="1" max="1" width="12.42578125" style="2" hidden="1" customWidth="1"/>
    <col min="2" max="2" width="24.7109375" customWidth="1"/>
    <col min="3" max="3" width="26.42578125" style="1" bestFit="1" customWidth="1"/>
    <col min="4" max="4" width="19.42578125" style="1" bestFit="1" customWidth="1"/>
    <col min="5" max="5" width="11.7109375" style="1" bestFit="1" customWidth="1"/>
    <col min="6" max="6" width="29.5703125" style="1" bestFit="1" customWidth="1"/>
    <col min="7" max="7" width="17.140625" bestFit="1" customWidth="1"/>
    <col min="8" max="8" width="15.7109375" bestFit="1" customWidth="1"/>
    <col min="9" max="9" width="11.7109375" bestFit="1" customWidth="1"/>
    <col min="10" max="10" width="21.28515625" customWidth="1"/>
  </cols>
  <sheetData>
    <row r="1" spans="1:10" ht="15.75" thickBot="1" x14ac:dyDescent="0.3">
      <c r="B1" s="5" t="s">
        <v>29</v>
      </c>
      <c r="C1" s="3"/>
    </row>
    <row r="2" spans="1:10" x14ac:dyDescent="0.25">
      <c r="C2" s="37" t="s">
        <v>15</v>
      </c>
      <c r="D2" s="38"/>
      <c r="E2" s="39"/>
      <c r="F2" s="40" t="s">
        <v>17</v>
      </c>
      <c r="G2" s="41"/>
      <c r="H2" s="41"/>
      <c r="I2" s="42"/>
      <c r="J2" s="33" t="s">
        <v>18</v>
      </c>
    </row>
    <row r="3" spans="1:10" x14ac:dyDescent="0.25">
      <c r="A3" t="s">
        <v>0</v>
      </c>
      <c r="B3" s="18" t="s">
        <v>9</v>
      </c>
      <c r="C3" s="20" t="s">
        <v>11</v>
      </c>
      <c r="D3" s="14" t="s">
        <v>13</v>
      </c>
      <c r="E3" s="21" t="s">
        <v>12</v>
      </c>
      <c r="F3" s="26" t="s">
        <v>10</v>
      </c>
      <c r="G3" s="15" t="s">
        <v>13</v>
      </c>
      <c r="H3" s="15" t="s">
        <v>16</v>
      </c>
      <c r="I3" s="27" t="s">
        <v>12</v>
      </c>
      <c r="J3" s="34" t="s">
        <v>14</v>
      </c>
    </row>
    <row r="4" spans="1:10" x14ac:dyDescent="0.25">
      <c r="A4" s="2">
        <v>0.47</v>
      </c>
      <c r="B4" s="18" t="s">
        <v>6</v>
      </c>
      <c r="C4" s="20">
        <v>10058708</v>
      </c>
      <c r="D4" s="14">
        <f>SUM(C$4:C4)</f>
        <v>10058708</v>
      </c>
      <c r="E4" s="22">
        <f>D4/D$11</f>
        <v>0.24701458891996286</v>
      </c>
      <c r="F4" s="26">
        <f>F14*H4</f>
        <v>689955299.99999988</v>
      </c>
      <c r="G4" s="16">
        <f>SUM(F$4:F4)</f>
        <v>689955299.99999988</v>
      </c>
      <c r="H4" s="17">
        <f>A4/100</f>
        <v>4.6999999999999993E-3</v>
      </c>
      <c r="I4" s="28">
        <f t="shared" ref="I4:I11" si="0">G4/G$11</f>
        <v>4.6995300469952995E-3</v>
      </c>
      <c r="J4" s="35">
        <f t="shared" ref="J4:J11" si="1">F4/C4</f>
        <v>68.592835183206418</v>
      </c>
    </row>
    <row r="5" spans="1:10" x14ac:dyDescent="0.25">
      <c r="A5" s="2">
        <v>4.41</v>
      </c>
      <c r="B5" s="18" t="s">
        <v>5</v>
      </c>
      <c r="C5" s="20">
        <v>8483503</v>
      </c>
      <c r="D5" s="14">
        <f>SUM(C$4:C5)</f>
        <v>18542211</v>
      </c>
      <c r="E5" s="22">
        <f t="shared" ref="E5:E11" si="2">D5/D$11</f>
        <v>0.45534641504974732</v>
      </c>
      <c r="F5" s="26">
        <f>F14*H5</f>
        <v>6473835900</v>
      </c>
      <c r="G5" s="16">
        <f>SUM(F$4:F5)</f>
        <v>7163791200</v>
      </c>
      <c r="H5" s="17">
        <f t="shared" ref="H5:H11" si="3">A5/100</f>
        <v>4.41E-2</v>
      </c>
      <c r="I5" s="28">
        <f t="shared" si="0"/>
        <v>4.8795120487951205E-2</v>
      </c>
      <c r="J5" s="35">
        <f t="shared" si="1"/>
        <v>763.10881247993905</v>
      </c>
    </row>
    <row r="6" spans="1:10" x14ac:dyDescent="0.25">
      <c r="A6" s="2">
        <v>8.4700000000000006</v>
      </c>
      <c r="B6" s="18" t="s">
        <v>4</v>
      </c>
      <c r="C6" s="20">
        <v>5883060</v>
      </c>
      <c r="D6" s="14">
        <f>SUM(C$4:C6)</f>
        <v>24425271</v>
      </c>
      <c r="E6" s="22">
        <f t="shared" si="2"/>
        <v>0.59981841358986565</v>
      </c>
      <c r="F6" s="26">
        <f>F14*H6</f>
        <v>12433875300.000002</v>
      </c>
      <c r="G6" s="16">
        <f>SUM(F$4:F6)</f>
        <v>19597666500</v>
      </c>
      <c r="H6" s="17">
        <f t="shared" si="3"/>
        <v>8.4700000000000011E-2</v>
      </c>
      <c r="I6" s="28">
        <f t="shared" si="0"/>
        <v>0.13348665133486651</v>
      </c>
      <c r="J6" s="35">
        <f t="shared" si="1"/>
        <v>2113.5047577281216</v>
      </c>
    </row>
    <row r="7" spans="1:10" s="8" customFormat="1" x14ac:dyDescent="0.25">
      <c r="A7" s="6">
        <v>32.950000000000003</v>
      </c>
      <c r="B7" s="19" t="s">
        <v>3</v>
      </c>
      <c r="C7" s="20">
        <v>11466674</v>
      </c>
      <c r="D7" s="14">
        <f>SUM(C$4:C7)</f>
        <v>35891945</v>
      </c>
      <c r="E7" s="22">
        <f t="shared" si="2"/>
        <v>0.88140882901789341</v>
      </c>
      <c r="F7" s="26">
        <f>F14*H7</f>
        <v>48370270500</v>
      </c>
      <c r="G7" s="16">
        <f>SUM(F$4:F7)</f>
        <v>67967937000</v>
      </c>
      <c r="H7" s="17">
        <f t="shared" si="3"/>
        <v>0.32950000000000002</v>
      </c>
      <c r="I7" s="28">
        <f t="shared" si="0"/>
        <v>0.46295370462953706</v>
      </c>
      <c r="J7" s="35">
        <f t="shared" si="1"/>
        <v>4218.3348458323662</v>
      </c>
    </row>
    <row r="8" spans="1:10" x14ac:dyDescent="0.25">
      <c r="A8" s="2">
        <v>19.690000000000001</v>
      </c>
      <c r="B8" s="18" t="s">
        <v>2</v>
      </c>
      <c r="C8" s="20">
        <v>3136959</v>
      </c>
      <c r="D8" s="14">
        <f>SUM(C$4:C8)</f>
        <v>39028904</v>
      </c>
      <c r="E8" s="22">
        <f t="shared" si="2"/>
        <v>0.95844403451782223</v>
      </c>
      <c r="F8" s="26">
        <f>F14*H8</f>
        <v>28904723100.000004</v>
      </c>
      <c r="G8" s="16">
        <f>SUM(F$4:F8)</f>
        <v>96872660100</v>
      </c>
      <c r="H8" s="17">
        <f t="shared" si="3"/>
        <v>0.19690000000000002</v>
      </c>
      <c r="I8" s="28">
        <f t="shared" si="0"/>
        <v>0.65983401659834018</v>
      </c>
      <c r="J8" s="35">
        <f t="shared" si="1"/>
        <v>9214.249564626125</v>
      </c>
    </row>
    <row r="9" spans="1:10" x14ac:dyDescent="0.25">
      <c r="A9" s="2">
        <v>16.8</v>
      </c>
      <c r="B9" s="18" t="s">
        <v>7</v>
      </c>
      <c r="C9" s="20">
        <v>1301412</v>
      </c>
      <c r="D9" s="14">
        <f>SUM(C$4:C9)</f>
        <v>40330316</v>
      </c>
      <c r="E9" s="22">
        <f t="shared" si="2"/>
        <v>0.99040318376397851</v>
      </c>
      <c r="F9" s="26">
        <f>F14*H9</f>
        <v>24662232000</v>
      </c>
      <c r="G9" s="16">
        <f>SUM(F$4:F9)</f>
        <v>121534892100</v>
      </c>
      <c r="H9" s="17">
        <f t="shared" si="3"/>
        <v>0.16800000000000001</v>
      </c>
      <c r="I9" s="28">
        <f t="shared" si="0"/>
        <v>0.82781721827817223</v>
      </c>
      <c r="J9" s="35">
        <f t="shared" si="1"/>
        <v>18950.364680823597</v>
      </c>
    </row>
    <row r="10" spans="1:10" x14ac:dyDescent="0.25">
      <c r="A10" s="2">
        <v>9.66</v>
      </c>
      <c r="B10" s="18" t="s">
        <v>8</v>
      </c>
      <c r="C10" s="20">
        <v>356804</v>
      </c>
      <c r="D10" s="14">
        <f>SUM(C$4:C10)</f>
        <v>40687120</v>
      </c>
      <c r="E10" s="22">
        <f t="shared" si="2"/>
        <v>0.9991653223393302</v>
      </c>
      <c r="F10" s="26">
        <f>F14*H10</f>
        <v>14180783400</v>
      </c>
      <c r="G10" s="16">
        <f>SUM(F$4:F10)</f>
        <v>135715675500</v>
      </c>
      <c r="H10" s="17">
        <f t="shared" si="3"/>
        <v>9.6600000000000005E-2</v>
      </c>
      <c r="I10" s="28">
        <f t="shared" si="0"/>
        <v>0.92440755924407558</v>
      </c>
      <c r="J10" s="35">
        <f t="shared" si="1"/>
        <v>39743.902534724948</v>
      </c>
    </row>
    <row r="11" spans="1:10" ht="15.75" thickBot="1" x14ac:dyDescent="0.3">
      <c r="A11" s="2">
        <v>7.56</v>
      </c>
      <c r="B11" s="18" t="s">
        <v>1</v>
      </c>
      <c r="C11" s="23">
        <v>33989</v>
      </c>
      <c r="D11" s="24">
        <f>SUM(C$4:C11)</f>
        <v>40721109</v>
      </c>
      <c r="E11" s="25">
        <f t="shared" si="2"/>
        <v>1</v>
      </c>
      <c r="F11" s="29">
        <f>F14*H11</f>
        <v>11098004400</v>
      </c>
      <c r="G11" s="30">
        <f>SUM(F$4:F11)</f>
        <v>146813679900</v>
      </c>
      <c r="H11" s="31">
        <f t="shared" si="3"/>
        <v>7.5600000000000001E-2</v>
      </c>
      <c r="I11" s="32">
        <f t="shared" si="0"/>
        <v>1</v>
      </c>
      <c r="J11" s="36">
        <f t="shared" si="1"/>
        <v>326517.53214275208</v>
      </c>
    </row>
    <row r="12" spans="1:10" x14ac:dyDescent="0.25">
      <c r="B12" s="4"/>
      <c r="D12" s="9"/>
      <c r="E12" s="9"/>
      <c r="F12" s="10"/>
      <c r="G12" s="8"/>
      <c r="H12" s="7"/>
      <c r="I12" s="7"/>
      <c r="J12" s="7"/>
    </row>
    <row r="13" spans="1:10" x14ac:dyDescent="0.25">
      <c r="B13" s="4"/>
      <c r="C13" s="3" t="s">
        <v>19</v>
      </c>
      <c r="D13" s="10"/>
      <c r="E13" s="10"/>
      <c r="F13" s="10"/>
      <c r="G13" s="8"/>
      <c r="H13" s="12"/>
      <c r="I13" s="12"/>
      <c r="J13" s="12"/>
    </row>
    <row r="14" spans="1:10" x14ac:dyDescent="0.25">
      <c r="B14" s="4"/>
      <c r="C14" s="3">
        <f>SUM(C4:C11)</f>
        <v>40721109</v>
      </c>
      <c r="D14" s="10"/>
      <c r="E14" s="10"/>
      <c r="F14" s="11">
        <v>146799000000</v>
      </c>
      <c r="G14" s="8"/>
      <c r="H14" s="12"/>
      <c r="I14" s="12"/>
      <c r="J14" s="13"/>
    </row>
    <row r="15" spans="1:10" x14ac:dyDescent="0.25">
      <c r="B15" s="5"/>
      <c r="C15" s="3"/>
      <c r="D15" s="10"/>
      <c r="E15" s="10"/>
      <c r="F15" s="9"/>
      <c r="G15" s="8"/>
      <c r="H15" s="12"/>
      <c r="I15" s="12"/>
      <c r="J15" s="12"/>
    </row>
    <row r="16" spans="1:10" x14ac:dyDescent="0.25">
      <c r="B16" t="s">
        <v>20</v>
      </c>
    </row>
    <row r="17" spans="2:2" x14ac:dyDescent="0.25">
      <c r="B17" t="s">
        <v>21</v>
      </c>
    </row>
    <row r="18" spans="2:2" x14ac:dyDescent="0.25">
      <c r="B18" t="s">
        <v>22</v>
      </c>
    </row>
    <row r="19" spans="2:2" x14ac:dyDescent="0.25">
      <c r="B19" t="s">
        <v>23</v>
      </c>
    </row>
    <row r="20" spans="2:2" x14ac:dyDescent="0.25">
      <c r="B20" t="s">
        <v>27</v>
      </c>
    </row>
    <row r="21" spans="2:2" x14ac:dyDescent="0.25">
      <c r="B21" t="s">
        <v>25</v>
      </c>
    </row>
    <row r="22" spans="2:2" x14ac:dyDescent="0.25">
      <c r="B22" t="s">
        <v>24</v>
      </c>
    </row>
    <row r="23" spans="2:2" x14ac:dyDescent="0.25">
      <c r="B23" t="s">
        <v>26</v>
      </c>
    </row>
    <row r="25" spans="2:2" x14ac:dyDescent="0.25">
      <c r="B25" t="s">
        <v>28</v>
      </c>
    </row>
  </sheetData>
  <mergeCells count="2">
    <mergeCell ref="C2:E2"/>
    <mergeCell ref="F2:I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</dc:creator>
  <cp:lastModifiedBy>Alberto</cp:lastModifiedBy>
  <dcterms:created xsi:type="dcterms:W3CDTF">2018-12-31T01:20:42Z</dcterms:created>
  <dcterms:modified xsi:type="dcterms:W3CDTF">2019-01-06T04:51:30Z</dcterms:modified>
</cp:coreProperties>
</file>